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4855" windowHeight="12270"/>
  </bookViews>
  <sheets>
    <sheet name="LISTE ARTICLES" sheetId="1" r:id="rId1"/>
    <sheet name="LISTE VIERGE ELEVE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N3" i="1"/>
  <c r="N4"/>
  <c r="N5"/>
  <c r="N6"/>
  <c r="N7"/>
  <c r="N8"/>
  <c r="N9"/>
  <c r="N10"/>
  <c r="N12"/>
  <c r="N13"/>
  <c r="N14"/>
  <c r="N15"/>
  <c r="N16"/>
  <c r="N17"/>
  <c r="N18"/>
  <c r="N19"/>
  <c r="N20"/>
  <c r="N21"/>
  <c r="N22"/>
  <c r="N23"/>
  <c r="M3"/>
  <c r="M4"/>
  <c r="M5"/>
  <c r="M6"/>
  <c r="M7"/>
  <c r="M8"/>
  <c r="M9"/>
  <c r="M10"/>
  <c r="M11"/>
  <c r="N11" s="1"/>
  <c r="M12"/>
  <c r="M13"/>
  <c r="M14"/>
  <c r="M15"/>
  <c r="M16"/>
  <c r="M17"/>
  <c r="M18"/>
  <c r="M19"/>
  <c r="M20"/>
  <c r="M21"/>
  <c r="M22"/>
  <c r="M23"/>
  <c r="M2"/>
  <c r="N2" s="1"/>
  <c r="L19"/>
  <c r="L20"/>
  <c r="L21"/>
  <c r="L22"/>
  <c r="L23"/>
  <c r="K23"/>
  <c r="K20"/>
  <c r="K21"/>
  <c r="K22"/>
  <c r="K18"/>
  <c r="K19"/>
  <c r="L5"/>
  <c r="L6"/>
  <c r="L7"/>
  <c r="L8"/>
  <c r="L9"/>
  <c r="L10"/>
  <c r="L11"/>
  <c r="L12"/>
  <c r="L13"/>
  <c r="L14"/>
  <c r="L15"/>
  <c r="L16"/>
  <c r="L17"/>
  <c r="L18"/>
  <c r="K6"/>
  <c r="K7"/>
  <c r="K8"/>
  <c r="K9"/>
  <c r="K10"/>
  <c r="K11"/>
  <c r="K12"/>
  <c r="K13"/>
  <c r="K14"/>
  <c r="K15"/>
  <c r="K16"/>
  <c r="K17"/>
  <c r="K5"/>
  <c r="K4"/>
  <c r="L3"/>
  <c r="L4"/>
  <c r="L2"/>
  <c r="K3"/>
  <c r="K2"/>
  <c r="J3"/>
  <c r="J4"/>
  <c r="J5"/>
  <c r="J6"/>
  <c r="J7"/>
  <c r="J8"/>
  <c r="J9"/>
  <c r="J12"/>
  <c r="J13"/>
  <c r="J14"/>
  <c r="J15"/>
  <c r="J16"/>
  <c r="J17"/>
  <c r="J18"/>
  <c r="J19"/>
  <c r="J20"/>
  <c r="J21"/>
  <c r="J22"/>
  <c r="J23"/>
  <c r="J2"/>
  <c r="I3"/>
  <c r="I4"/>
  <c r="I5"/>
  <c r="I6"/>
  <c r="I7"/>
  <c r="I8"/>
  <c r="I9"/>
  <c r="I10"/>
  <c r="J10" s="1"/>
  <c r="I11"/>
  <c r="J11" s="1"/>
  <c r="I12"/>
  <c r="I13"/>
  <c r="I14"/>
  <c r="I15"/>
  <c r="I16"/>
  <c r="I17"/>
  <c r="I18"/>
  <c r="I19"/>
  <c r="I20"/>
  <c r="I21"/>
  <c r="I22"/>
  <c r="I23"/>
  <c r="I2"/>
</calcChain>
</file>

<file path=xl/sharedStrings.xml><?xml version="1.0" encoding="utf-8"?>
<sst xmlns="http://schemas.openxmlformats.org/spreadsheetml/2006/main" count="158" uniqueCount="68">
  <si>
    <t>Désignation</t>
  </si>
  <si>
    <t>Code</t>
  </si>
  <si>
    <t>Famille</t>
  </si>
  <si>
    <t>Stock-Réel</t>
  </si>
  <si>
    <t>Stook.Min</t>
  </si>
  <si>
    <t>stock-Maxi</t>
  </si>
  <si>
    <t>Prix.Achat HT</t>
  </si>
  <si>
    <t>Coeff-Marge</t>
  </si>
  <si>
    <t>Rétro caravanes</t>
  </si>
  <si>
    <t>A0001</t>
  </si>
  <si>
    <t>FA0001</t>
  </si>
  <si>
    <t>Barres de toit</t>
  </si>
  <si>
    <t>A0002*</t>
  </si>
  <si>
    <t>Porte-vélos</t>
  </si>
  <si>
    <t>A0003</t>
  </si>
  <si>
    <t>Housse synthétique</t>
  </si>
  <si>
    <t>A0004</t>
  </si>
  <si>
    <t>FA0002</t>
  </si>
  <si>
    <t>Rideaux</t>
  </si>
  <si>
    <t>A0005</t>
  </si>
  <si>
    <t>Tapis sol</t>
  </si>
  <si>
    <t>A0006</t>
  </si>
  <si>
    <t>Gaine volant</t>
  </si>
  <si>
    <t>A0007</t>
  </si>
  <si>
    <t>Remorque 500 Kgs</t>
  </si>
  <si>
    <t>A0008</t>
  </si>
  <si>
    <t>FA0003</t>
  </si>
  <si>
    <t>Remorque 750 Kgs</t>
  </si>
  <si>
    <t>A0009</t>
  </si>
  <si>
    <t>1.7</t>
  </si>
  <si>
    <t>Remorque 1000 Kgs</t>
  </si>
  <si>
    <t>A0010</t>
  </si>
  <si>
    <t>Sangle diam 20</t>
  </si>
  <si>
    <t>AO011</t>
  </si>
  <si>
    <t>FA0004</t>
  </si>
  <si>
    <t>Bâche étanche</t>
  </si>
  <si>
    <t>A0012</t>
  </si>
  <si>
    <t>Témoins lumineux</t>
  </si>
  <si>
    <t>A0013</t>
  </si>
  <si>
    <t>Gants cuir</t>
  </si>
  <si>
    <t>A0014</t>
  </si>
  <si>
    <t>FA0005</t>
  </si>
  <si>
    <t>Gilet homme</t>
  </si>
  <si>
    <t>A0015</t>
  </si>
  <si>
    <t>Casquette</t>
  </si>
  <si>
    <t>A0016</t>
  </si>
  <si>
    <t>Ceinture</t>
  </si>
  <si>
    <t>A0017</t>
  </si>
  <si>
    <t>Guide tech mécanique</t>
  </si>
  <si>
    <t>A0018</t>
  </si>
  <si>
    <t>FA0006</t>
  </si>
  <si>
    <t>Guide tech remorque</t>
  </si>
  <si>
    <t>A0019</t>
  </si>
  <si>
    <t>Guide tech entretien</t>
  </si>
  <si>
    <t>A0020</t>
  </si>
  <si>
    <t>Guide conduite hiver</t>
  </si>
  <si>
    <t>A0021</t>
  </si>
  <si>
    <t>Antibrouillards</t>
  </si>
  <si>
    <t>A0022</t>
  </si>
  <si>
    <t>FA001</t>
  </si>
  <si>
    <t>27.60 €</t>
  </si>
  <si>
    <t>1.5</t>
  </si>
  <si>
    <t>PVHT</t>
  </si>
  <si>
    <t>Marge commerciale</t>
  </si>
  <si>
    <t>TVA</t>
  </si>
  <si>
    <t>PVTTC</t>
  </si>
  <si>
    <t>Réapprov</t>
  </si>
  <si>
    <t>Qté réappro.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</si>
</sst>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43" formatCode="_-* #,##0.00\ _€_-;\-* #,##0.00\ _€_-;_-* &quot;-&quot;??\ _€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8" fontId="2" fillId="0" borderId="1" xfId="0" applyNumberFormat="1" applyFont="1" applyBorder="1" applyAlignment="1">
      <alignment horizontal="right" wrapText="1"/>
    </xf>
    <xf numFmtId="0" fontId="0" fillId="0" borderId="1" xfId="0" applyBorder="1"/>
    <xf numFmtId="8" fontId="0" fillId="0" borderId="1" xfId="0" applyNumberFormat="1" applyBorder="1"/>
    <xf numFmtId="43" fontId="0" fillId="0" borderId="1" xfId="1" applyFont="1" applyBorder="1"/>
  </cellXfs>
  <cellStyles count="2">
    <cellStyle name="Milliers" xfId="1" builtinId="3"/>
    <cellStyle name="Normal" xfId="0" builtinId="0"/>
  </cellStyles>
  <dxfs count="3">
    <dxf>
      <font>
        <b val="0"/>
        <i/>
        <strike val="0"/>
      </font>
      <fill>
        <patternFill>
          <bgColor theme="9"/>
        </patternFill>
      </fill>
    </dxf>
    <dxf>
      <font>
        <b val="0"/>
        <i/>
        <strike val="0"/>
      </font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24</xdr:row>
      <xdr:rowOff>123825</xdr:rowOff>
    </xdr:from>
    <xdr:to>
      <xdr:col>13</xdr:col>
      <xdr:colOff>400050</xdr:colOff>
      <xdr:row>33</xdr:row>
      <xdr:rowOff>38100</xdr:rowOff>
    </xdr:to>
    <xdr:sp macro="" textlink="">
      <xdr:nvSpPr>
        <xdr:cNvPr id="2" name="ZoneTexte 1"/>
        <xdr:cNvSpPr txBox="1"/>
      </xdr:nvSpPr>
      <xdr:spPr>
        <a:xfrm>
          <a:off x="533400" y="6057900"/>
          <a:ext cx="9772650" cy="1628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Utilisation de la formule Si et d'une mise en forme conditionnelle.</a:t>
          </a:r>
          <a:r>
            <a:rPr lang="fr-FR" sz="1100" baseline="0"/>
            <a:t>  Les élèves doivent suivre l'évolution du stock avec l'inventaire d'Open ERP et comparer avec un tableur.</a:t>
          </a:r>
        </a:p>
        <a:p>
          <a:r>
            <a:rPr lang="fr-FR" sz="1100" baseline="0"/>
            <a:t>Expérience vécue en stage....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topLeftCell="A8" workbookViewId="0">
      <selection activeCell="C36" sqref="C36"/>
    </sheetView>
  </sheetViews>
  <sheetFormatPr baseColWidth="10" defaultRowHeight="15"/>
  <sheetData>
    <row r="1" spans="1:14" ht="24.7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1" t="s">
        <v>6</v>
      </c>
      <c r="H1" s="3" t="s">
        <v>7</v>
      </c>
      <c r="I1" s="4" t="s">
        <v>62</v>
      </c>
      <c r="J1" s="4" t="s">
        <v>63</v>
      </c>
      <c r="K1" s="4" t="s">
        <v>64</v>
      </c>
      <c r="L1" s="4" t="s">
        <v>65</v>
      </c>
      <c r="M1" s="4" t="s">
        <v>66</v>
      </c>
      <c r="N1" s="4" t="s">
        <v>67</v>
      </c>
    </row>
    <row r="2" spans="1:14" ht="24.75">
      <c r="A2" s="1" t="s">
        <v>8</v>
      </c>
      <c r="B2" s="2" t="s">
        <v>9</v>
      </c>
      <c r="C2" s="1" t="s">
        <v>10</v>
      </c>
      <c r="D2" s="3">
        <v>250</v>
      </c>
      <c r="E2" s="3">
        <v>20</v>
      </c>
      <c r="F2" s="3">
        <v>300</v>
      </c>
      <c r="G2" s="5">
        <v>30.49</v>
      </c>
      <c r="H2" s="3">
        <v>1.5</v>
      </c>
      <c r="I2" s="6">
        <f>+G2*H2</f>
        <v>45.734999999999999</v>
      </c>
      <c r="J2" s="7">
        <f>+I2-G2</f>
        <v>15.245000000000001</v>
      </c>
      <c r="K2" s="8">
        <f>+I2*0.196</f>
        <v>8.9640599999999999</v>
      </c>
      <c r="L2" s="8">
        <f>+I2+K2</f>
        <v>54.699060000000003</v>
      </c>
      <c r="M2" s="6" t="str">
        <f>IF(D2&lt;E2,"Alerte","RAS")</f>
        <v>RAS</v>
      </c>
      <c r="N2" s="6" t="str">
        <f>IF(M2="Alerte",F2-D2,"RAS")</f>
        <v>RAS</v>
      </c>
    </row>
    <row r="3" spans="1:14">
      <c r="A3" s="1" t="s">
        <v>11</v>
      </c>
      <c r="B3" s="2" t="s">
        <v>12</v>
      </c>
      <c r="C3" s="1" t="s">
        <v>10</v>
      </c>
      <c r="D3" s="3">
        <v>156</v>
      </c>
      <c r="E3" s="3">
        <v>30</v>
      </c>
      <c r="F3" s="3">
        <v>300</v>
      </c>
      <c r="G3" s="5">
        <v>38.11</v>
      </c>
      <c r="H3" s="3">
        <v>1.5</v>
      </c>
      <c r="I3" s="6">
        <f t="shared" ref="I3:I23" si="0">+G3*H3</f>
        <v>57.164999999999999</v>
      </c>
      <c r="J3" s="7">
        <f t="shared" ref="J3:J23" si="1">+I3-G3</f>
        <v>19.055</v>
      </c>
      <c r="K3" s="8">
        <f t="shared" ref="K3:K17" si="2">+I3*0.196</f>
        <v>11.20434</v>
      </c>
      <c r="L3" s="8">
        <f t="shared" ref="L3:L23" si="3">+I3+K3</f>
        <v>68.369339999999994</v>
      </c>
      <c r="M3" s="6" t="str">
        <f t="shared" ref="M3:M23" si="4">IF(D3&lt;E3,"Alerte","RAS")</f>
        <v>RAS</v>
      </c>
      <c r="N3" s="6" t="str">
        <f t="shared" ref="N3:N23" si="5">IF(M3="Alerte",F3-D3,"RAS")</f>
        <v>RAS</v>
      </c>
    </row>
    <row r="4" spans="1:14">
      <c r="A4" s="1" t="s">
        <v>13</v>
      </c>
      <c r="B4" s="2" t="s">
        <v>14</v>
      </c>
      <c r="C4" s="1" t="s">
        <v>10</v>
      </c>
      <c r="D4" s="3">
        <v>82</v>
      </c>
      <c r="E4" s="3">
        <v>30</v>
      </c>
      <c r="F4" s="3">
        <v>200</v>
      </c>
      <c r="G4" s="5">
        <v>14.48</v>
      </c>
      <c r="H4" s="3">
        <v>1.5</v>
      </c>
      <c r="I4" s="6">
        <f t="shared" si="0"/>
        <v>21.72</v>
      </c>
      <c r="J4" s="7">
        <f t="shared" si="1"/>
        <v>7.2399999999999984</v>
      </c>
      <c r="K4" s="8">
        <f t="shared" si="2"/>
        <v>4.2571199999999996</v>
      </c>
      <c r="L4" s="8">
        <f t="shared" si="3"/>
        <v>25.977119999999999</v>
      </c>
      <c r="M4" s="6" t="str">
        <f t="shared" si="4"/>
        <v>RAS</v>
      </c>
      <c r="N4" s="6" t="str">
        <f t="shared" si="5"/>
        <v>RAS</v>
      </c>
    </row>
    <row r="5" spans="1:14" ht="24.75">
      <c r="A5" s="1" t="s">
        <v>15</v>
      </c>
      <c r="B5" s="2" t="s">
        <v>16</v>
      </c>
      <c r="C5" s="1" t="s">
        <v>17</v>
      </c>
      <c r="D5" s="3">
        <v>44</v>
      </c>
      <c r="E5" s="3">
        <v>15</v>
      </c>
      <c r="F5" s="3">
        <v>100</v>
      </c>
      <c r="G5" s="5">
        <v>41.92</v>
      </c>
      <c r="H5" s="3">
        <v>2</v>
      </c>
      <c r="I5" s="6">
        <f t="shared" si="0"/>
        <v>83.84</v>
      </c>
      <c r="J5" s="7">
        <f t="shared" si="1"/>
        <v>41.92</v>
      </c>
      <c r="K5" s="8">
        <f t="shared" si="2"/>
        <v>16.432640000000003</v>
      </c>
      <c r="L5" s="8">
        <f t="shared" si="3"/>
        <v>100.27264000000001</v>
      </c>
      <c r="M5" s="6" t="str">
        <f t="shared" si="4"/>
        <v>RAS</v>
      </c>
      <c r="N5" s="6" t="str">
        <f t="shared" si="5"/>
        <v>RAS</v>
      </c>
    </row>
    <row r="6" spans="1:14">
      <c r="A6" s="1" t="s">
        <v>18</v>
      </c>
      <c r="B6" s="2" t="s">
        <v>19</v>
      </c>
      <c r="C6" s="1" t="s">
        <v>17</v>
      </c>
      <c r="D6" s="3">
        <v>168</v>
      </c>
      <c r="E6" s="3">
        <v>50</v>
      </c>
      <c r="F6" s="3">
        <v>500</v>
      </c>
      <c r="G6" s="5">
        <v>6.86</v>
      </c>
      <c r="H6" s="3">
        <v>2</v>
      </c>
      <c r="I6" s="6">
        <f t="shared" si="0"/>
        <v>13.72</v>
      </c>
      <c r="J6" s="7">
        <f t="shared" si="1"/>
        <v>6.86</v>
      </c>
      <c r="K6" s="8">
        <f t="shared" si="2"/>
        <v>2.6891200000000004</v>
      </c>
      <c r="L6" s="8">
        <f t="shared" si="3"/>
        <v>16.409120000000001</v>
      </c>
      <c r="M6" s="6" t="str">
        <f t="shared" si="4"/>
        <v>RAS</v>
      </c>
      <c r="N6" s="6" t="str">
        <f t="shared" si="5"/>
        <v>RAS</v>
      </c>
    </row>
    <row r="7" spans="1:14">
      <c r="A7" s="1" t="s">
        <v>20</v>
      </c>
      <c r="B7" s="2" t="s">
        <v>21</v>
      </c>
      <c r="C7" s="1" t="s">
        <v>17</v>
      </c>
      <c r="D7" s="3">
        <v>472</v>
      </c>
      <c r="E7" s="3">
        <v>150</v>
      </c>
      <c r="F7" s="3">
        <v>800</v>
      </c>
      <c r="G7" s="5">
        <v>5.79</v>
      </c>
      <c r="H7" s="3">
        <v>2</v>
      </c>
      <c r="I7" s="6">
        <f t="shared" si="0"/>
        <v>11.58</v>
      </c>
      <c r="J7" s="7">
        <f t="shared" si="1"/>
        <v>5.79</v>
      </c>
      <c r="K7" s="8">
        <f t="shared" si="2"/>
        <v>2.2696800000000001</v>
      </c>
      <c r="L7" s="8">
        <f t="shared" si="3"/>
        <v>13.849679999999999</v>
      </c>
      <c r="M7" s="6" t="str">
        <f t="shared" si="4"/>
        <v>RAS</v>
      </c>
      <c r="N7" s="6" t="str">
        <f t="shared" si="5"/>
        <v>RAS</v>
      </c>
    </row>
    <row r="8" spans="1:14">
      <c r="A8" s="1" t="s">
        <v>22</v>
      </c>
      <c r="B8" s="2" t="s">
        <v>23</v>
      </c>
      <c r="C8" s="1" t="s">
        <v>17</v>
      </c>
      <c r="D8" s="3">
        <v>84</v>
      </c>
      <c r="E8" s="3">
        <v>25</v>
      </c>
      <c r="F8" s="3">
        <v>150</v>
      </c>
      <c r="G8" s="5">
        <v>12.2</v>
      </c>
      <c r="H8" s="3">
        <v>2</v>
      </c>
      <c r="I8" s="6">
        <f t="shared" si="0"/>
        <v>24.4</v>
      </c>
      <c r="J8" s="7">
        <f t="shared" si="1"/>
        <v>12.2</v>
      </c>
      <c r="K8" s="8">
        <f t="shared" si="2"/>
        <v>4.7824</v>
      </c>
      <c r="L8" s="8">
        <f t="shared" si="3"/>
        <v>29.182399999999998</v>
      </c>
      <c r="M8" s="6" t="str">
        <f t="shared" si="4"/>
        <v>RAS</v>
      </c>
      <c r="N8" s="6" t="str">
        <f t="shared" si="5"/>
        <v>RAS</v>
      </c>
    </row>
    <row r="9" spans="1:14" ht="24.75">
      <c r="A9" s="1" t="s">
        <v>24</v>
      </c>
      <c r="B9" s="2" t="s">
        <v>25</v>
      </c>
      <c r="C9" s="1" t="s">
        <v>26</v>
      </c>
      <c r="D9" s="3">
        <v>17</v>
      </c>
      <c r="E9" s="3">
        <v>8</v>
      </c>
      <c r="F9" s="3">
        <v>30</v>
      </c>
      <c r="G9" s="5">
        <v>259.16000000000003</v>
      </c>
      <c r="H9" s="3">
        <v>1.7</v>
      </c>
      <c r="I9" s="6">
        <f t="shared" si="0"/>
        <v>440.572</v>
      </c>
      <c r="J9" s="7">
        <f t="shared" si="1"/>
        <v>181.41199999999998</v>
      </c>
      <c r="K9" s="8">
        <f t="shared" si="2"/>
        <v>86.352112000000005</v>
      </c>
      <c r="L9" s="8">
        <f t="shared" si="3"/>
        <v>526.92411200000004</v>
      </c>
      <c r="M9" s="6" t="str">
        <f t="shared" si="4"/>
        <v>RAS</v>
      </c>
      <c r="N9" s="6" t="str">
        <f t="shared" si="5"/>
        <v>RAS</v>
      </c>
    </row>
    <row r="10" spans="1:14" ht="24.75">
      <c r="A10" s="1" t="s">
        <v>27</v>
      </c>
      <c r="B10" s="2" t="s">
        <v>28</v>
      </c>
      <c r="C10" s="1" t="s">
        <v>26</v>
      </c>
      <c r="D10" s="3">
        <v>15</v>
      </c>
      <c r="E10" s="3">
        <v>2</v>
      </c>
      <c r="F10" s="3">
        <v>25</v>
      </c>
      <c r="G10" s="5">
        <v>380.63</v>
      </c>
      <c r="H10" s="3">
        <v>1.7</v>
      </c>
      <c r="I10" s="6">
        <f t="shared" si="0"/>
        <v>647.07100000000003</v>
      </c>
      <c r="J10" s="7">
        <f t="shared" si="1"/>
        <v>266.44100000000003</v>
      </c>
      <c r="K10" s="8">
        <f t="shared" si="2"/>
        <v>126.82591600000001</v>
      </c>
      <c r="L10" s="8">
        <f t="shared" si="3"/>
        <v>773.89691600000003</v>
      </c>
      <c r="M10" s="6" t="str">
        <f t="shared" si="4"/>
        <v>RAS</v>
      </c>
      <c r="N10" s="6" t="str">
        <f t="shared" si="5"/>
        <v>RAS</v>
      </c>
    </row>
    <row r="11" spans="1:14" ht="24.75">
      <c r="A11" s="1" t="s">
        <v>30</v>
      </c>
      <c r="B11" s="2" t="s">
        <v>31</v>
      </c>
      <c r="C11" s="1" t="s">
        <v>26</v>
      </c>
      <c r="D11" s="3">
        <v>18</v>
      </c>
      <c r="E11" s="3">
        <v>5</v>
      </c>
      <c r="F11" s="3">
        <v>25</v>
      </c>
      <c r="G11" s="5">
        <v>481.12</v>
      </c>
      <c r="H11" s="3">
        <v>1.7</v>
      </c>
      <c r="I11" s="6">
        <f t="shared" si="0"/>
        <v>817.904</v>
      </c>
      <c r="J11" s="7">
        <f t="shared" si="1"/>
        <v>336.78399999999999</v>
      </c>
      <c r="K11" s="8">
        <f t="shared" si="2"/>
        <v>160.30918400000002</v>
      </c>
      <c r="L11" s="8">
        <f t="shared" si="3"/>
        <v>978.21318399999996</v>
      </c>
      <c r="M11" s="6" t="str">
        <f t="shared" si="4"/>
        <v>RAS</v>
      </c>
      <c r="N11" s="6" t="str">
        <f t="shared" si="5"/>
        <v>RAS</v>
      </c>
    </row>
    <row r="12" spans="1:14">
      <c r="A12" s="1" t="s">
        <v>32</v>
      </c>
      <c r="B12" s="2" t="s">
        <v>33</v>
      </c>
      <c r="C12" s="1" t="s">
        <v>34</v>
      </c>
      <c r="D12" s="3">
        <v>340</v>
      </c>
      <c r="E12" s="3">
        <v>150</v>
      </c>
      <c r="F12" s="3">
        <v>600</v>
      </c>
      <c r="G12" s="5">
        <v>2.67</v>
      </c>
      <c r="H12" s="3">
        <v>1.6</v>
      </c>
      <c r="I12" s="6">
        <f t="shared" si="0"/>
        <v>4.2720000000000002</v>
      </c>
      <c r="J12" s="7">
        <f t="shared" si="1"/>
        <v>1.6020000000000003</v>
      </c>
      <c r="K12" s="8">
        <f t="shared" si="2"/>
        <v>0.83731200000000006</v>
      </c>
      <c r="L12" s="8">
        <f t="shared" si="3"/>
        <v>5.1093120000000001</v>
      </c>
      <c r="M12" s="6" t="str">
        <f t="shared" si="4"/>
        <v>RAS</v>
      </c>
      <c r="N12" s="6" t="str">
        <f t="shared" si="5"/>
        <v>RAS</v>
      </c>
    </row>
    <row r="13" spans="1:14">
      <c r="A13" s="1" t="s">
        <v>35</v>
      </c>
      <c r="B13" s="2" t="s">
        <v>36</v>
      </c>
      <c r="C13" s="1" t="s">
        <v>34</v>
      </c>
      <c r="D13" s="3">
        <v>48</v>
      </c>
      <c r="E13" s="3">
        <v>25</v>
      </c>
      <c r="F13" s="3">
        <v>75</v>
      </c>
      <c r="G13" s="5">
        <v>18.29</v>
      </c>
      <c r="H13" s="3">
        <v>1.6</v>
      </c>
      <c r="I13" s="6">
        <f t="shared" si="0"/>
        <v>29.263999999999999</v>
      </c>
      <c r="J13" s="7">
        <f t="shared" si="1"/>
        <v>10.974</v>
      </c>
      <c r="K13" s="8">
        <f t="shared" si="2"/>
        <v>5.7357440000000004</v>
      </c>
      <c r="L13" s="8">
        <f t="shared" si="3"/>
        <v>34.999744</v>
      </c>
      <c r="M13" s="6" t="str">
        <f t="shared" si="4"/>
        <v>RAS</v>
      </c>
      <c r="N13" s="6" t="str">
        <f t="shared" si="5"/>
        <v>RAS</v>
      </c>
    </row>
    <row r="14" spans="1:14" ht="24.75">
      <c r="A14" s="1" t="s">
        <v>37</v>
      </c>
      <c r="B14" s="2" t="s">
        <v>38</v>
      </c>
      <c r="C14" s="1" t="s">
        <v>34</v>
      </c>
      <c r="D14" s="3">
        <v>258</v>
      </c>
      <c r="E14" s="3">
        <v>200</v>
      </c>
      <c r="F14" s="3">
        <v>500</v>
      </c>
      <c r="G14" s="5">
        <v>1.6</v>
      </c>
      <c r="H14" s="3">
        <v>1.6</v>
      </c>
      <c r="I14" s="6">
        <f t="shared" si="0"/>
        <v>2.5600000000000005</v>
      </c>
      <c r="J14" s="7">
        <f t="shared" si="1"/>
        <v>0.96000000000000041</v>
      </c>
      <c r="K14" s="8">
        <f t="shared" si="2"/>
        <v>0.50176000000000009</v>
      </c>
      <c r="L14" s="8">
        <f t="shared" si="3"/>
        <v>3.0617600000000005</v>
      </c>
      <c r="M14" s="6" t="str">
        <f t="shared" si="4"/>
        <v>RAS</v>
      </c>
      <c r="N14" s="6" t="str">
        <f t="shared" si="5"/>
        <v>RAS</v>
      </c>
    </row>
    <row r="15" spans="1:14">
      <c r="A15" s="1" t="s">
        <v>39</v>
      </c>
      <c r="B15" s="2" t="s">
        <v>40</v>
      </c>
      <c r="C15" s="1" t="s">
        <v>41</v>
      </c>
      <c r="D15" s="3">
        <v>46</v>
      </c>
      <c r="E15" s="3">
        <v>20</v>
      </c>
      <c r="F15" s="3">
        <v>80</v>
      </c>
      <c r="G15" s="5">
        <v>20.58</v>
      </c>
      <c r="H15" s="3">
        <v>1.9</v>
      </c>
      <c r="I15" s="6">
        <f t="shared" si="0"/>
        <v>39.101999999999997</v>
      </c>
      <c r="J15" s="7">
        <f t="shared" si="1"/>
        <v>18.521999999999998</v>
      </c>
      <c r="K15" s="8">
        <f t="shared" si="2"/>
        <v>7.6639919999999995</v>
      </c>
      <c r="L15" s="8">
        <f t="shared" si="3"/>
        <v>46.765991999999997</v>
      </c>
      <c r="M15" s="6" t="str">
        <f t="shared" si="4"/>
        <v>RAS</v>
      </c>
      <c r="N15" s="6" t="str">
        <f t="shared" si="5"/>
        <v>RAS</v>
      </c>
    </row>
    <row r="16" spans="1:14">
      <c r="A16" s="1" t="s">
        <v>42</v>
      </c>
      <c r="B16" s="2" t="s">
        <v>43</v>
      </c>
      <c r="C16" s="1" t="s">
        <v>41</v>
      </c>
      <c r="D16" s="3">
        <v>26</v>
      </c>
      <c r="E16" s="3">
        <v>20</v>
      </c>
      <c r="F16" s="3">
        <v>80</v>
      </c>
      <c r="G16" s="5">
        <v>41.92</v>
      </c>
      <c r="H16" s="3">
        <v>1.9</v>
      </c>
      <c r="I16" s="6">
        <f t="shared" si="0"/>
        <v>79.647999999999996</v>
      </c>
      <c r="J16" s="7">
        <f t="shared" si="1"/>
        <v>37.727999999999994</v>
      </c>
      <c r="K16" s="8">
        <f t="shared" si="2"/>
        <v>15.611008</v>
      </c>
      <c r="L16" s="8">
        <f t="shared" si="3"/>
        <v>95.259007999999994</v>
      </c>
      <c r="M16" s="6" t="str">
        <f t="shared" si="4"/>
        <v>RAS</v>
      </c>
      <c r="N16" s="6" t="str">
        <f t="shared" si="5"/>
        <v>RAS</v>
      </c>
    </row>
    <row r="17" spans="1:14">
      <c r="A17" s="1" t="s">
        <v>44</v>
      </c>
      <c r="B17" s="2" t="s">
        <v>45</v>
      </c>
      <c r="C17" s="1" t="s">
        <v>41</v>
      </c>
      <c r="D17" s="3">
        <v>205</v>
      </c>
      <c r="E17" s="3">
        <v>100</v>
      </c>
      <c r="F17" s="3">
        <v>300</v>
      </c>
      <c r="G17" s="5">
        <v>3.35</v>
      </c>
      <c r="H17" s="3">
        <v>1.9</v>
      </c>
      <c r="I17" s="6">
        <f t="shared" si="0"/>
        <v>6.3650000000000002</v>
      </c>
      <c r="J17" s="7">
        <f t="shared" si="1"/>
        <v>3.0150000000000001</v>
      </c>
      <c r="K17" s="8">
        <f t="shared" si="2"/>
        <v>1.2475400000000001</v>
      </c>
      <c r="L17" s="8">
        <f t="shared" si="3"/>
        <v>7.6125400000000001</v>
      </c>
      <c r="M17" s="6" t="str">
        <f t="shared" si="4"/>
        <v>RAS</v>
      </c>
      <c r="N17" s="6" t="str">
        <f t="shared" si="5"/>
        <v>RAS</v>
      </c>
    </row>
    <row r="18" spans="1:14">
      <c r="A18" s="1" t="s">
        <v>46</v>
      </c>
      <c r="B18" s="2" t="s">
        <v>47</v>
      </c>
      <c r="C18" s="1" t="s">
        <v>41</v>
      </c>
      <c r="D18" s="3">
        <v>52</v>
      </c>
      <c r="E18" s="3">
        <v>25</v>
      </c>
      <c r="F18" s="3">
        <v>150</v>
      </c>
      <c r="G18" s="5">
        <v>8.84</v>
      </c>
      <c r="H18" s="3">
        <v>1.9</v>
      </c>
      <c r="I18" s="6">
        <f t="shared" si="0"/>
        <v>16.795999999999999</v>
      </c>
      <c r="J18" s="7">
        <f t="shared" si="1"/>
        <v>7.9559999999999995</v>
      </c>
      <c r="K18" s="8">
        <f>+I18*0.196</f>
        <v>3.2920159999999998</v>
      </c>
      <c r="L18" s="8">
        <f t="shared" si="3"/>
        <v>20.088016</v>
      </c>
      <c r="M18" s="6" t="str">
        <f t="shared" si="4"/>
        <v>RAS</v>
      </c>
      <c r="N18" s="6" t="str">
        <f t="shared" si="5"/>
        <v>RAS</v>
      </c>
    </row>
    <row r="19" spans="1:14" ht="24.75">
      <c r="A19" s="1" t="s">
        <v>48</v>
      </c>
      <c r="B19" s="2" t="s">
        <v>49</v>
      </c>
      <c r="C19" s="1" t="s">
        <v>50</v>
      </c>
      <c r="D19" s="3">
        <v>72</v>
      </c>
      <c r="E19" s="3">
        <v>50</v>
      </c>
      <c r="F19" s="3">
        <v>200</v>
      </c>
      <c r="G19" s="5">
        <v>6.86</v>
      </c>
      <c r="H19" s="3">
        <v>2</v>
      </c>
      <c r="I19" s="6">
        <f t="shared" si="0"/>
        <v>13.72</v>
      </c>
      <c r="J19" s="7">
        <f t="shared" si="1"/>
        <v>6.86</v>
      </c>
      <c r="K19" s="8">
        <f>+I19*0.055</f>
        <v>0.75460000000000005</v>
      </c>
      <c r="L19" s="8">
        <f t="shared" si="3"/>
        <v>14.474600000000001</v>
      </c>
      <c r="M19" s="6" t="str">
        <f t="shared" si="4"/>
        <v>RAS</v>
      </c>
      <c r="N19" s="6" t="str">
        <f t="shared" si="5"/>
        <v>RAS</v>
      </c>
    </row>
    <row r="20" spans="1:14" ht="24.75">
      <c r="A20" s="1" t="s">
        <v>51</v>
      </c>
      <c r="B20" s="2" t="s">
        <v>52</v>
      </c>
      <c r="C20" s="1" t="s">
        <v>50</v>
      </c>
      <c r="D20" s="3">
        <v>78</v>
      </c>
      <c r="E20" s="3">
        <v>25</v>
      </c>
      <c r="F20" s="3">
        <v>100</v>
      </c>
      <c r="G20" s="5">
        <v>4.2699999999999996</v>
      </c>
      <c r="H20" s="3">
        <v>2</v>
      </c>
      <c r="I20" s="6">
        <f t="shared" si="0"/>
        <v>8.5399999999999991</v>
      </c>
      <c r="J20" s="7">
        <f t="shared" si="1"/>
        <v>4.2699999999999996</v>
      </c>
      <c r="K20" s="8">
        <f t="shared" ref="K20:K22" si="6">+I20*0.055</f>
        <v>0.46969999999999995</v>
      </c>
      <c r="L20" s="8">
        <f t="shared" si="3"/>
        <v>9.0096999999999987</v>
      </c>
      <c r="M20" s="6" t="str">
        <f t="shared" si="4"/>
        <v>RAS</v>
      </c>
      <c r="N20" s="6" t="str">
        <f t="shared" si="5"/>
        <v>RAS</v>
      </c>
    </row>
    <row r="21" spans="1:14" ht="24.75">
      <c r="A21" s="1" t="s">
        <v>53</v>
      </c>
      <c r="B21" s="2" t="s">
        <v>54</v>
      </c>
      <c r="C21" s="1" t="s">
        <v>50</v>
      </c>
      <c r="D21" s="3">
        <v>86</v>
      </c>
      <c r="E21" s="3">
        <v>50</v>
      </c>
      <c r="F21" s="3">
        <v>200</v>
      </c>
      <c r="G21" s="5">
        <v>5.18</v>
      </c>
      <c r="H21" s="3">
        <v>2</v>
      </c>
      <c r="I21" s="6">
        <f t="shared" si="0"/>
        <v>10.36</v>
      </c>
      <c r="J21" s="7">
        <f t="shared" si="1"/>
        <v>5.18</v>
      </c>
      <c r="K21" s="8">
        <f t="shared" si="6"/>
        <v>0.56979999999999997</v>
      </c>
      <c r="L21" s="8">
        <f t="shared" si="3"/>
        <v>10.9298</v>
      </c>
      <c r="M21" s="6" t="str">
        <f t="shared" si="4"/>
        <v>RAS</v>
      </c>
      <c r="N21" s="6" t="str">
        <f t="shared" si="5"/>
        <v>RAS</v>
      </c>
    </row>
    <row r="22" spans="1:14" ht="24.75">
      <c r="A22" s="1" t="s">
        <v>55</v>
      </c>
      <c r="B22" s="2" t="s">
        <v>56</v>
      </c>
      <c r="C22" s="1" t="s">
        <v>50</v>
      </c>
      <c r="D22" s="3">
        <v>70</v>
      </c>
      <c r="E22" s="3">
        <v>50</v>
      </c>
      <c r="F22" s="3">
        <v>200</v>
      </c>
      <c r="G22" s="5">
        <v>5.79</v>
      </c>
      <c r="H22" s="3">
        <v>2</v>
      </c>
      <c r="I22" s="6">
        <f t="shared" si="0"/>
        <v>11.58</v>
      </c>
      <c r="J22" s="7">
        <f t="shared" si="1"/>
        <v>5.79</v>
      </c>
      <c r="K22" s="8">
        <f t="shared" si="6"/>
        <v>0.63690000000000002</v>
      </c>
      <c r="L22" s="8">
        <f t="shared" si="3"/>
        <v>12.216900000000001</v>
      </c>
      <c r="M22" s="6" t="str">
        <f t="shared" si="4"/>
        <v>RAS</v>
      </c>
      <c r="N22" s="6" t="str">
        <f t="shared" si="5"/>
        <v>RAS</v>
      </c>
    </row>
    <row r="23" spans="1:14">
      <c r="A23" s="1" t="s">
        <v>57</v>
      </c>
      <c r="B23" s="2" t="s">
        <v>58</v>
      </c>
      <c r="C23" s="1" t="s">
        <v>59</v>
      </c>
      <c r="D23" s="3">
        <v>80</v>
      </c>
      <c r="E23" s="3">
        <v>30</v>
      </c>
      <c r="F23" s="3">
        <v>200</v>
      </c>
      <c r="G23" s="2">
        <v>27.6</v>
      </c>
      <c r="H23" s="3">
        <v>1.5</v>
      </c>
      <c r="I23" s="6">
        <f t="shared" si="0"/>
        <v>41.400000000000006</v>
      </c>
      <c r="J23" s="7">
        <f t="shared" si="1"/>
        <v>13.800000000000004</v>
      </c>
      <c r="K23" s="8">
        <f>+I23*0.196</f>
        <v>8.1144000000000016</v>
      </c>
      <c r="L23" s="8">
        <f t="shared" si="3"/>
        <v>49.514400000000009</v>
      </c>
      <c r="M23" s="6" t="str">
        <f t="shared" si="4"/>
        <v>RAS</v>
      </c>
      <c r="N23" s="6" t="str">
        <f t="shared" si="5"/>
        <v>RAS</v>
      </c>
    </row>
  </sheetData>
  <conditionalFormatting sqref="M2:M23">
    <cfRule type="cellIs" dxfId="2" priority="2" operator="equal">
      <formula>"Alerte"</formula>
    </cfRule>
  </conditionalFormatting>
  <conditionalFormatting sqref="N2:N23">
    <cfRule type="cellIs" dxfId="1" priority="1" operator="notEqual">
      <formula>"RAS"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H23" sqref="A1:H23"/>
    </sheetView>
  </sheetViews>
  <sheetFormatPr baseColWidth="10" defaultRowHeight="15"/>
  <sheetData>
    <row r="1" spans="1:8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1" t="s">
        <v>6</v>
      </c>
      <c r="H1" s="3" t="s">
        <v>7</v>
      </c>
    </row>
    <row r="2" spans="1:8" ht="24.75">
      <c r="A2" s="1" t="s">
        <v>8</v>
      </c>
      <c r="B2" s="2" t="s">
        <v>9</v>
      </c>
      <c r="C2" s="1" t="s">
        <v>10</v>
      </c>
      <c r="D2" s="3">
        <v>250</v>
      </c>
      <c r="E2" s="3">
        <v>20</v>
      </c>
      <c r="F2" s="3">
        <v>300</v>
      </c>
      <c r="G2" s="5">
        <v>30.49</v>
      </c>
      <c r="H2" s="3">
        <v>1.5</v>
      </c>
    </row>
    <row r="3" spans="1:8">
      <c r="A3" s="1" t="s">
        <v>11</v>
      </c>
      <c r="B3" s="2" t="s">
        <v>12</v>
      </c>
      <c r="C3" s="1" t="s">
        <v>10</v>
      </c>
      <c r="D3" s="3">
        <v>156</v>
      </c>
      <c r="E3" s="3">
        <v>30</v>
      </c>
      <c r="F3" s="3">
        <v>300</v>
      </c>
      <c r="G3" s="5">
        <v>38.11</v>
      </c>
      <c r="H3" s="3">
        <v>1.5</v>
      </c>
    </row>
    <row r="4" spans="1:8">
      <c r="A4" s="1" t="s">
        <v>13</v>
      </c>
      <c r="B4" s="2" t="s">
        <v>14</v>
      </c>
      <c r="C4" s="1" t="s">
        <v>10</v>
      </c>
      <c r="D4" s="3">
        <v>82</v>
      </c>
      <c r="E4" s="3">
        <v>30</v>
      </c>
      <c r="F4" s="3">
        <v>200</v>
      </c>
      <c r="G4" s="5">
        <v>14.48</v>
      </c>
      <c r="H4" s="3">
        <v>1.5</v>
      </c>
    </row>
    <row r="5" spans="1:8" ht="24.75">
      <c r="A5" s="1" t="s">
        <v>15</v>
      </c>
      <c r="B5" s="2" t="s">
        <v>16</v>
      </c>
      <c r="C5" s="1" t="s">
        <v>17</v>
      </c>
      <c r="D5" s="3">
        <v>44</v>
      </c>
      <c r="E5" s="3">
        <v>15</v>
      </c>
      <c r="F5" s="3">
        <v>100</v>
      </c>
      <c r="G5" s="5">
        <v>41.92</v>
      </c>
      <c r="H5" s="3">
        <v>2</v>
      </c>
    </row>
    <row r="6" spans="1:8">
      <c r="A6" s="1" t="s">
        <v>18</v>
      </c>
      <c r="B6" s="2" t="s">
        <v>19</v>
      </c>
      <c r="C6" s="1" t="s">
        <v>17</v>
      </c>
      <c r="D6" s="3">
        <v>168</v>
      </c>
      <c r="E6" s="3">
        <v>50</v>
      </c>
      <c r="F6" s="3">
        <v>500</v>
      </c>
      <c r="G6" s="5">
        <v>6.86</v>
      </c>
      <c r="H6" s="3">
        <v>2</v>
      </c>
    </row>
    <row r="7" spans="1:8">
      <c r="A7" s="1" t="s">
        <v>20</v>
      </c>
      <c r="B7" s="2" t="s">
        <v>21</v>
      </c>
      <c r="C7" s="1" t="s">
        <v>17</v>
      </c>
      <c r="D7" s="3">
        <v>472</v>
      </c>
      <c r="E7" s="3">
        <v>150</v>
      </c>
      <c r="F7" s="3">
        <v>800</v>
      </c>
      <c r="G7" s="5">
        <v>5.79</v>
      </c>
      <c r="H7" s="3">
        <v>2</v>
      </c>
    </row>
    <row r="8" spans="1:8">
      <c r="A8" s="1" t="s">
        <v>22</v>
      </c>
      <c r="B8" s="2" t="s">
        <v>23</v>
      </c>
      <c r="C8" s="1" t="s">
        <v>17</v>
      </c>
      <c r="D8" s="3">
        <v>84</v>
      </c>
      <c r="E8" s="3">
        <v>25</v>
      </c>
      <c r="F8" s="3">
        <v>150</v>
      </c>
      <c r="G8" s="5">
        <v>12.2</v>
      </c>
      <c r="H8" s="3">
        <v>2</v>
      </c>
    </row>
    <row r="9" spans="1:8" ht="24.75">
      <c r="A9" s="1" t="s">
        <v>24</v>
      </c>
      <c r="B9" s="2" t="s">
        <v>25</v>
      </c>
      <c r="C9" s="1" t="s">
        <v>26</v>
      </c>
      <c r="D9" s="3">
        <v>17</v>
      </c>
      <c r="E9" s="3">
        <v>8</v>
      </c>
      <c r="F9" s="3">
        <v>30</v>
      </c>
      <c r="G9" s="5">
        <v>259.16000000000003</v>
      </c>
      <c r="H9" s="3">
        <v>1.7</v>
      </c>
    </row>
    <row r="10" spans="1:8" ht="24.75">
      <c r="A10" s="1" t="s">
        <v>27</v>
      </c>
      <c r="B10" s="2" t="s">
        <v>28</v>
      </c>
      <c r="C10" s="1" t="s">
        <v>26</v>
      </c>
      <c r="D10" s="3">
        <v>15</v>
      </c>
      <c r="E10" s="3">
        <v>2</v>
      </c>
      <c r="F10" s="3">
        <v>25</v>
      </c>
      <c r="G10" s="5">
        <v>380.63</v>
      </c>
      <c r="H10" s="3" t="s">
        <v>29</v>
      </c>
    </row>
    <row r="11" spans="1:8" ht="24.75">
      <c r="A11" s="1" t="s">
        <v>30</v>
      </c>
      <c r="B11" s="2" t="s">
        <v>31</v>
      </c>
      <c r="C11" s="1" t="s">
        <v>26</v>
      </c>
      <c r="D11" s="3">
        <v>18</v>
      </c>
      <c r="E11" s="3">
        <v>5</v>
      </c>
      <c r="F11" s="3">
        <v>25</v>
      </c>
      <c r="G11" s="5">
        <v>481.12</v>
      </c>
      <c r="H11" s="3" t="s">
        <v>29</v>
      </c>
    </row>
    <row r="12" spans="1:8">
      <c r="A12" s="1" t="s">
        <v>32</v>
      </c>
      <c r="B12" s="2" t="s">
        <v>33</v>
      </c>
      <c r="C12" s="1" t="s">
        <v>34</v>
      </c>
      <c r="D12" s="3">
        <v>340</v>
      </c>
      <c r="E12" s="3">
        <v>150</v>
      </c>
      <c r="F12" s="3">
        <v>600</v>
      </c>
      <c r="G12" s="5">
        <v>2.67</v>
      </c>
      <c r="H12" s="3">
        <v>1.6</v>
      </c>
    </row>
    <row r="13" spans="1:8">
      <c r="A13" s="1" t="s">
        <v>35</v>
      </c>
      <c r="B13" s="2" t="s">
        <v>36</v>
      </c>
      <c r="C13" s="1" t="s">
        <v>34</v>
      </c>
      <c r="D13" s="3">
        <v>48</v>
      </c>
      <c r="E13" s="3">
        <v>25</v>
      </c>
      <c r="F13" s="3">
        <v>75</v>
      </c>
      <c r="G13" s="5">
        <v>18.29</v>
      </c>
      <c r="H13" s="3">
        <v>1.6</v>
      </c>
    </row>
    <row r="14" spans="1:8" ht="24.75">
      <c r="A14" s="1" t="s">
        <v>37</v>
      </c>
      <c r="B14" s="2" t="s">
        <v>38</v>
      </c>
      <c r="C14" s="1" t="s">
        <v>34</v>
      </c>
      <c r="D14" s="3">
        <v>258</v>
      </c>
      <c r="E14" s="3">
        <v>200</v>
      </c>
      <c r="F14" s="3">
        <v>500</v>
      </c>
      <c r="G14" s="5">
        <v>1.6</v>
      </c>
      <c r="H14" s="3">
        <v>1.6</v>
      </c>
    </row>
    <row r="15" spans="1:8">
      <c r="A15" s="1" t="s">
        <v>39</v>
      </c>
      <c r="B15" s="2" t="s">
        <v>40</v>
      </c>
      <c r="C15" s="1" t="s">
        <v>41</v>
      </c>
      <c r="D15" s="3">
        <v>46</v>
      </c>
      <c r="E15" s="3">
        <v>20</v>
      </c>
      <c r="F15" s="3">
        <v>80</v>
      </c>
      <c r="G15" s="5">
        <v>20.58</v>
      </c>
      <c r="H15" s="3">
        <v>1.9</v>
      </c>
    </row>
    <row r="16" spans="1:8">
      <c r="A16" s="1" t="s">
        <v>42</v>
      </c>
      <c r="B16" s="2" t="s">
        <v>43</v>
      </c>
      <c r="C16" s="1" t="s">
        <v>41</v>
      </c>
      <c r="D16" s="3">
        <v>26</v>
      </c>
      <c r="E16" s="3">
        <v>20</v>
      </c>
      <c r="F16" s="3">
        <v>80</v>
      </c>
      <c r="G16" s="5">
        <v>41.92</v>
      </c>
      <c r="H16" s="3">
        <v>1.9</v>
      </c>
    </row>
    <row r="17" spans="1:8">
      <c r="A17" s="1" t="s">
        <v>44</v>
      </c>
      <c r="B17" s="2" t="s">
        <v>45</v>
      </c>
      <c r="C17" s="1" t="s">
        <v>41</v>
      </c>
      <c r="D17" s="3">
        <v>205</v>
      </c>
      <c r="E17" s="3">
        <v>100</v>
      </c>
      <c r="F17" s="3">
        <v>300</v>
      </c>
      <c r="G17" s="5">
        <v>3.35</v>
      </c>
      <c r="H17" s="3">
        <v>1.9</v>
      </c>
    </row>
    <row r="18" spans="1:8">
      <c r="A18" s="1" t="s">
        <v>46</v>
      </c>
      <c r="B18" s="2" t="s">
        <v>47</v>
      </c>
      <c r="C18" s="1" t="s">
        <v>41</v>
      </c>
      <c r="D18" s="3">
        <v>52</v>
      </c>
      <c r="E18" s="3">
        <v>25</v>
      </c>
      <c r="F18" s="3">
        <v>150</v>
      </c>
      <c r="G18" s="5">
        <v>8.84</v>
      </c>
      <c r="H18" s="3">
        <v>1.9</v>
      </c>
    </row>
    <row r="19" spans="1:8" ht="24.75">
      <c r="A19" s="1" t="s">
        <v>48</v>
      </c>
      <c r="B19" s="2" t="s">
        <v>49</v>
      </c>
      <c r="C19" s="1" t="s">
        <v>50</v>
      </c>
      <c r="D19" s="3">
        <v>72</v>
      </c>
      <c r="E19" s="3">
        <v>50</v>
      </c>
      <c r="F19" s="3">
        <v>200</v>
      </c>
      <c r="G19" s="5">
        <v>6.86</v>
      </c>
      <c r="H19" s="3">
        <v>2</v>
      </c>
    </row>
    <row r="20" spans="1:8" ht="24.75">
      <c r="A20" s="1" t="s">
        <v>51</v>
      </c>
      <c r="B20" s="2" t="s">
        <v>52</v>
      </c>
      <c r="C20" s="1" t="s">
        <v>50</v>
      </c>
      <c r="D20" s="3">
        <v>78</v>
      </c>
      <c r="E20" s="3">
        <v>25</v>
      </c>
      <c r="F20" s="3">
        <v>100</v>
      </c>
      <c r="G20" s="5">
        <v>4.2699999999999996</v>
      </c>
      <c r="H20" s="3">
        <v>2</v>
      </c>
    </row>
    <row r="21" spans="1:8" ht="24.75">
      <c r="A21" s="1" t="s">
        <v>53</v>
      </c>
      <c r="B21" s="2" t="s">
        <v>54</v>
      </c>
      <c r="C21" s="1" t="s">
        <v>50</v>
      </c>
      <c r="D21" s="3">
        <v>86</v>
      </c>
      <c r="E21" s="3">
        <v>50</v>
      </c>
      <c r="F21" s="3">
        <v>200</v>
      </c>
      <c r="G21" s="5">
        <v>5.18</v>
      </c>
      <c r="H21" s="3">
        <v>2</v>
      </c>
    </row>
    <row r="22" spans="1:8" ht="24.75">
      <c r="A22" s="1" t="s">
        <v>55</v>
      </c>
      <c r="B22" s="2" t="s">
        <v>56</v>
      </c>
      <c r="C22" s="1" t="s">
        <v>50</v>
      </c>
      <c r="D22" s="3">
        <v>70</v>
      </c>
      <c r="E22" s="3">
        <v>50</v>
      </c>
      <c r="F22" s="3">
        <v>200</v>
      </c>
      <c r="G22" s="5">
        <v>5.79</v>
      </c>
      <c r="H22" s="3">
        <v>2</v>
      </c>
    </row>
    <row r="23" spans="1:8">
      <c r="A23" s="1" t="s">
        <v>57</v>
      </c>
      <c r="B23" s="2" t="s">
        <v>58</v>
      </c>
      <c r="C23" s="1" t="s">
        <v>59</v>
      </c>
      <c r="D23" s="3">
        <v>80</v>
      </c>
      <c r="E23" s="3">
        <v>30</v>
      </c>
      <c r="F23" s="3">
        <v>200</v>
      </c>
      <c r="G23" s="2" t="s">
        <v>60</v>
      </c>
      <c r="H23" s="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LISTE ARTICLES</vt:lpstr>
      <vt:lpstr>LISTE VIERGE ELEVE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GESTION4</dc:creator>
  <cp:lastModifiedBy>GESTION4</cp:lastModifiedBy>
  <dcterms:created xsi:type="dcterms:W3CDTF">2012-12-28T11:20:10Z</dcterms:created>
  <dcterms:modified xsi:type="dcterms:W3CDTF">2013-01-03T14:05:21Z</dcterms:modified>
</cp:coreProperties>
</file>